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condor-my.sharepoint.com/personal/laura_aguilar_rutaalmar_com/Documents/Datos/41. Avance de Obra/51_Febrero_24/"/>
    </mc:Choice>
  </mc:AlternateContent>
  <xr:revisionPtr revIDLastSave="0" documentId="8_{8EFF43D7-5B01-4365-BEE1-3D4A11D9F3EF}" xr6:coauthVersionLast="47" xr6:coauthVersionMax="47" xr10:uidLastSave="{00000000-0000-0000-0000-000000000000}"/>
  <bookViews>
    <workbookView xWindow="-28920" yWindow="-30" windowWidth="29040" windowHeight="15720" xr2:uid="{18C671DB-199C-4467-AEA1-8C4086CAE8A7}"/>
  </bookViews>
  <sheets>
    <sheet name="Seguimiento" sheetId="1" r:id="rId1"/>
    <sheet name="Hoja1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D5" i="2" l="1"/>
  <c r="D3" i="2"/>
  <c r="D2" i="2"/>
  <c r="C28" i="1"/>
  <c r="C22" i="1"/>
  <c r="C14" i="1"/>
  <c r="C8" i="1"/>
  <c r="C5" i="1" l="1"/>
</calcChain>
</file>

<file path=xl/sharedStrings.xml><?xml version="1.0" encoding="utf-8"?>
<sst xmlns="http://schemas.openxmlformats.org/spreadsheetml/2006/main" count="33" uniqueCount="33">
  <si>
    <t>Último día mes de corte:</t>
  </si>
  <si>
    <t>PROGRAMADO</t>
  </si>
  <si>
    <t>FRENTES</t>
  </si>
  <si>
    <t xml:space="preserve">       UF.3.1 VARIANTE PLANETA RICA (Construcción) </t>
  </si>
  <si>
    <t xml:space="preserve">       UF.3.2 EL 15 - SAN CARLOS (Mejoramiento). </t>
  </si>
  <si>
    <t xml:space="preserve">       UF.3.3 EL 15 - VARIANTE SAN CARLOS (Construcción). </t>
  </si>
  <si>
    <t xml:space="preserve">       UF.3.4 SAN CARLOS - CERETÉ (Mejoramiento). </t>
  </si>
  <si>
    <t xml:space="preserve">       UF.3.5 VARIANTE CERETÉ (Construcción). </t>
  </si>
  <si>
    <t>Corte</t>
  </si>
  <si>
    <t>AVANCE DE OBRAS POR UNIDADES FUNCIONALES</t>
  </si>
  <si>
    <t xml:space="preserve">CONCESIÓN RUTA AL MAR  </t>
  </si>
  <si>
    <t>  % Ejecución</t>
  </si>
  <si>
    <t xml:space="preserve">    UF.1 CAUCASIA-PLANETA RICA (Mejoramiento)  </t>
  </si>
  <si>
    <t xml:space="preserve">    UF.2 CERETE-LORICA (Construcción) </t>
  </si>
  <si>
    <t xml:space="preserve">    UF3 </t>
  </si>
  <si>
    <t xml:space="preserve">    UF6 </t>
  </si>
  <si>
    <t xml:space="preserve">       UF.6.1 CERETÉ- LORICA (Mejoramiento). </t>
  </si>
  <si>
    <t xml:space="preserve">       UF.6.2 LORICA - COVEÑAS (Mejoramiento). </t>
  </si>
  <si>
    <t xml:space="preserve">       UF.6.3 COVEÑAS- TOLÚ (Mejoramiento). </t>
  </si>
  <si>
    <t xml:space="preserve">    UF7 </t>
  </si>
  <si>
    <t xml:space="preserve">       UF.7.1 VARIANTE LORICA (Construcción). </t>
  </si>
  <si>
    <t xml:space="preserve">       UF.7.2 VARIANTE COVEÑAS (Construcción). </t>
  </si>
  <si>
    <t xml:space="preserve">       UF.7.3 TOLÚ - PUEBLITO (Construcción). </t>
  </si>
  <si>
    <t xml:space="preserve">    UF8 </t>
  </si>
  <si>
    <t xml:space="preserve">       UF.8.1 TOLÚ - TOLU VIEJO (Mejoramiento). </t>
  </si>
  <si>
    <t xml:space="preserve">       UF.8.2 EL PUEBLITO - SAN ONOFRE (Mejoramiento). </t>
  </si>
  <si>
    <t xml:space="preserve">       UF.8.3 SAN ONOFRE - CRUZ DEL VISO (Mejoramiento). </t>
  </si>
  <si>
    <t>    UF4</t>
  </si>
  <si>
    <t>    UF5</t>
  </si>
  <si>
    <t>       UF.4.1 PLANETA RICA - MONTERÍA (Operación y mantenimiento).</t>
  </si>
  <si>
    <t>       UF.5.1 PUERTO REY - MONTERÍA  (Operación y mantenimiento)</t>
  </si>
  <si>
    <t xml:space="preserve">UFI 6-3-2 Coveñas - Tolú - Rehabilitacion con O&amp;M por 10 años </t>
  </si>
  <si>
    <t>UFI 6-3-3 Coveñas - Tolú -Puesta a 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</si>
</sst>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0.0%"/>
    <numFmt numFmtId="166" formatCode="_(&quot;$&quot;* #,##0_);_(&quot;$&quot;* \(#,##0\);_(&quot;$&quot;* &quot;-&quot;??_);_(@_)"/>
    <numFmt numFmtId="167" formatCode="_(&quot;$&quot;\ * #,##0.00_);_(&quot;$&quot;\ * \(#,##0.0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Calibri"/>
      <family val="2"/>
    </font>
    <font>
      <b/>
      <sz val="12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167" fontId="17" fillId="0" borderId="0" applyFont="0" applyFill="0" applyBorder="0" applyAlignment="0" applyProtection="0"/>
    <xf numFmtId="0" fontId="17" fillId="0" borderId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7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6" fontId="2" fillId="2" borderId="1" xfId="1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" fontId="6" fillId="3" borderId="1" xfId="2" applyNumberFormat="1" applyFont="1" applyFill="1" applyBorder="1" applyAlignment="1">
      <alignment horizontal="center" vertical="center" wrapText="1"/>
    </xf>
    <xf numFmtId="1" fontId="7" fillId="3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vertical="center" wrapText="1"/>
    </xf>
    <xf numFmtId="14" fontId="6" fillId="3" borderId="1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10" fontId="13" fillId="4" borderId="5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0" fontId="10" fillId="0" borderId="5" xfId="0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3" fontId="0" fillId="0" borderId="0" xfId="3" applyFont="1"/>
    <xf numFmtId="43" fontId="0" fillId="0" borderId="0" xfId="0" applyNumberFormat="1"/>
    <xf numFmtId="10" fontId="18" fillId="2" borderId="5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 indent="2"/>
    </xf>
  </cellXfs>
  <cellStyles count="162">
    <cellStyle name="Millares" xfId="3" builtinId="3"/>
    <cellStyle name="Millares [0] 10" xfId="95" xr:uid="{DAC42730-2472-4D3E-9B5F-9B782067718F}"/>
    <cellStyle name="Millares [0] 11" xfId="113" xr:uid="{6FD251E6-C7A2-4056-B4D1-678B9A062F93}"/>
    <cellStyle name="Millares [0] 12" xfId="131" xr:uid="{6C45BA8C-0489-44F5-8895-E7185A2DFBA3}"/>
    <cellStyle name="Millares [0] 13" xfId="147" xr:uid="{4D63B783-AE31-4F5E-82A7-3065465B6B19}"/>
    <cellStyle name="Millares [0] 2" xfId="12" xr:uid="{1888CAB4-DC4C-4B3C-864C-3205328D873C}"/>
    <cellStyle name="Millares [0] 2 10" xfId="133" xr:uid="{5A5ECA76-325D-4D9D-8A34-DBC7907773C0}"/>
    <cellStyle name="Millares [0] 2 11" xfId="149" xr:uid="{4B22A82D-04F1-4B22-8540-A3BD6873A9D8}"/>
    <cellStyle name="Millares [0] 2 2" xfId="16" xr:uid="{95E72AE2-2E04-421D-B886-695451680600}"/>
    <cellStyle name="Millares [0] 2 2 10" xfId="153" xr:uid="{AA343AC3-3704-476F-B7DB-605D2B9E2F07}"/>
    <cellStyle name="Millares [0] 2 2 2" xfId="24" xr:uid="{E8FC733C-D06D-43C2-B372-F6920FB217F8}"/>
    <cellStyle name="Millares [0] 2 2 2 2" xfId="41" xr:uid="{03684A35-09E4-4A37-9676-93A39B99B547}"/>
    <cellStyle name="Millares [0] 2 2 2 3" xfId="59" xr:uid="{510A5A03-5BB1-46EE-AAF1-E88373956C55}"/>
    <cellStyle name="Millares [0] 2 2 2 4" xfId="77" xr:uid="{6208294E-6294-4A2F-BFD3-2D0581F7102C}"/>
    <cellStyle name="Millares [0] 2 2 2 5" xfId="93" xr:uid="{A9FB6466-086C-4BA9-8E37-0FF864A8FE5D}"/>
    <cellStyle name="Millares [0] 2 2 2 6" xfId="111" xr:uid="{CCB93EB6-2534-46EC-A1D5-693173588DD3}"/>
    <cellStyle name="Millares [0] 2 2 2 7" xfId="129" xr:uid="{56B9CEEE-5F9C-4EC3-9020-5B43578360CF}"/>
    <cellStyle name="Millares [0] 2 2 2 8" xfId="145" xr:uid="{8868ACEA-93C6-4BF0-BCE2-FA4AB0C97AA0}"/>
    <cellStyle name="Millares [0] 2 2 2 9" xfId="161" xr:uid="{5624BB72-E580-44D5-BFBE-DF65A61C2CC5}"/>
    <cellStyle name="Millares [0] 2 2 3" xfId="33" xr:uid="{42E59F8B-31B3-49B3-A8C2-F1BD7785AEC0}"/>
    <cellStyle name="Millares [0] 2 2 4" xfId="51" xr:uid="{53F758B3-C74D-4769-A3BB-13B6B7FEB693}"/>
    <cellStyle name="Millares [0] 2 2 5" xfId="69" xr:uid="{6D4D265A-102B-433C-B8EE-F35D3CB3B314}"/>
    <cellStyle name="Millares [0] 2 2 6" xfId="85" xr:uid="{34C14477-4447-4855-90B7-0AA4264D2A9F}"/>
    <cellStyle name="Millares [0] 2 2 7" xfId="103" xr:uid="{C6EBE7E3-0F54-4556-9154-ADE8F55E5E7E}"/>
    <cellStyle name="Millares [0] 2 2 8" xfId="121" xr:uid="{9FF63AB5-3EB1-425A-9CC6-31A581322E35}"/>
    <cellStyle name="Millares [0] 2 2 9" xfId="137" xr:uid="{9DA82320-84A3-4AFE-A661-217B841F9316}"/>
    <cellStyle name="Millares [0] 2 3" xfId="20" xr:uid="{D98DFA2A-530E-48AA-B6B6-BB6213AB1E07}"/>
    <cellStyle name="Millares [0] 2 3 2" xfId="37" xr:uid="{83BD1FF1-B0F1-46EC-B0DA-92399AA9B84F}"/>
    <cellStyle name="Millares [0] 2 3 3" xfId="55" xr:uid="{1DA5840F-7E9E-407B-9B26-03EA45DD60AA}"/>
    <cellStyle name="Millares [0] 2 3 4" xfId="73" xr:uid="{616AFF3D-C497-4ABB-8A1B-05DF6ACA8200}"/>
    <cellStyle name="Millares [0] 2 3 5" xfId="89" xr:uid="{565BFF35-8110-432F-81A5-EC11E2F22660}"/>
    <cellStyle name="Millares [0] 2 3 6" xfId="107" xr:uid="{69E0CBDB-F05B-4FEB-A695-A25F4E59F4DD}"/>
    <cellStyle name="Millares [0] 2 3 7" xfId="125" xr:uid="{3B16EDBE-0B2C-4823-A337-4B6F60A166B3}"/>
    <cellStyle name="Millares [0] 2 3 8" xfId="141" xr:uid="{E817D1A1-3F32-487D-8038-C140CD384994}"/>
    <cellStyle name="Millares [0] 2 3 9" xfId="157" xr:uid="{0C1CF66C-8165-4D66-9F43-60223F408ABE}"/>
    <cellStyle name="Millares [0] 2 4" xfId="29" xr:uid="{05A60B46-A607-4665-822D-784E7C0F4957}"/>
    <cellStyle name="Millares [0] 2 5" xfId="47" xr:uid="{81E62D51-E984-49FD-A830-593D0B75918B}"/>
    <cellStyle name="Millares [0] 2 6" xfId="65" xr:uid="{9DF2D53E-AE5E-468C-85A4-AF248705145B}"/>
    <cellStyle name="Millares [0] 2 7" xfId="81" xr:uid="{56FF76EA-3D77-427B-83A6-A764ECEAE777}"/>
    <cellStyle name="Millares [0] 2 8" xfId="99" xr:uid="{45FB63E2-E11E-4B86-8291-A7607B4E1272}"/>
    <cellStyle name="Millares [0] 2 9" xfId="117" xr:uid="{FC34E8AB-45D4-4970-B442-CE0F37BEC257}"/>
    <cellStyle name="Millares [0] 3" xfId="14" xr:uid="{5AAB5D6B-6C04-4FD1-93CB-064F4C324A23}"/>
    <cellStyle name="Millares [0] 3 10" xfId="151" xr:uid="{7C0888E7-2FD1-4404-AAE8-222426104DEF}"/>
    <cellStyle name="Millares [0] 3 2" xfId="22" xr:uid="{EC2C4191-C8CE-45D1-BA65-EA1976E5D4C4}"/>
    <cellStyle name="Millares [0] 3 2 2" xfId="39" xr:uid="{5D8B2A5F-BDF8-45D4-977A-7C4BC0E55F46}"/>
    <cellStyle name="Millares [0] 3 2 3" xfId="57" xr:uid="{67890A07-E222-49D0-AB02-73EF72433402}"/>
    <cellStyle name="Millares [0] 3 2 4" xfId="75" xr:uid="{2AC2A932-94B6-4471-9EF8-2315CC290490}"/>
    <cellStyle name="Millares [0] 3 2 5" xfId="91" xr:uid="{673F4F77-B043-413D-AF4C-E87A39779FC3}"/>
    <cellStyle name="Millares [0] 3 2 6" xfId="109" xr:uid="{B9A9DD5F-B306-42CA-AA9E-DD8F76F54097}"/>
    <cellStyle name="Millares [0] 3 2 7" xfId="127" xr:uid="{13570AB9-4B0F-4F29-9187-2764D0E3B4AA}"/>
    <cellStyle name="Millares [0] 3 2 8" xfId="143" xr:uid="{7413A20C-DA43-453A-BFE6-7C2FD152B0C6}"/>
    <cellStyle name="Millares [0] 3 2 9" xfId="159" xr:uid="{DB2DD8B5-117D-47A7-AB32-B59D90ABA3D6}"/>
    <cellStyle name="Millares [0] 3 3" xfId="31" xr:uid="{286EC5AE-3D4C-4754-81FA-FA973D0AB640}"/>
    <cellStyle name="Millares [0] 3 4" xfId="49" xr:uid="{155C45F7-53F4-41FA-A695-9A6611B3F3FC}"/>
    <cellStyle name="Millares [0] 3 5" xfId="67" xr:uid="{77D2F766-8EFA-4820-9C98-2FDAF0DDBF8E}"/>
    <cellStyle name="Millares [0] 3 6" xfId="83" xr:uid="{6815E06A-47B2-4A9C-A3CE-0AB53DB79B33}"/>
    <cellStyle name="Millares [0] 3 7" xfId="101" xr:uid="{9DBA1DB8-682A-497C-ADDD-DF3EEAAAAB2F}"/>
    <cellStyle name="Millares [0] 3 8" xfId="119" xr:uid="{4B9A52A4-8DD4-4FB5-A95D-370C470D11B1}"/>
    <cellStyle name="Millares [0] 3 9" xfId="135" xr:uid="{3B9F3EA3-83AA-4EBF-9611-74B86693FD0A}"/>
    <cellStyle name="Millares [0] 4" xfId="18" xr:uid="{29D514A2-7FA4-4052-BBB1-1486349441C7}"/>
    <cellStyle name="Millares [0] 4 2" xfId="35" xr:uid="{07D98AFE-F69D-4B22-A9F9-11CE9BC9263F}"/>
    <cellStyle name="Millares [0] 4 3" xfId="53" xr:uid="{E7ABC783-2B00-4213-B926-CD123D2F267E}"/>
    <cellStyle name="Millares [0] 4 4" xfId="71" xr:uid="{3AF11B37-00A8-44CB-B243-D0E2DE768D83}"/>
    <cellStyle name="Millares [0] 4 5" xfId="87" xr:uid="{CC4597A6-29A2-4312-839D-FC7F27B1C614}"/>
    <cellStyle name="Millares [0] 4 6" xfId="105" xr:uid="{DDF9D7C1-A6FB-432E-AA8D-FA55298DF57F}"/>
    <cellStyle name="Millares [0] 4 7" xfId="123" xr:uid="{1901FF3F-6576-4738-8B4E-A28FF5794654}"/>
    <cellStyle name="Millares [0] 4 8" xfId="139" xr:uid="{0BFC90FC-9EAE-47F6-BBC0-2651A41FF7D8}"/>
    <cellStyle name="Millares [0] 4 9" xfId="155" xr:uid="{BBDDBDBC-7937-461E-A90B-2219B55FFF38}"/>
    <cellStyle name="Millares [0] 5" xfId="5" xr:uid="{63C1A142-2AE1-4DAB-9A7E-603017E3E999}"/>
    <cellStyle name="Millares [0] 6" xfId="27" xr:uid="{9A34092E-A48F-4430-8130-BA57D4BCE8A7}"/>
    <cellStyle name="Millares [0] 7" xfId="43" xr:uid="{1683DC8B-6F80-4522-A5E6-36DE75A7A359}"/>
    <cellStyle name="Millares [0] 8" xfId="63" xr:uid="{00B7CBF0-3247-45F7-8D6F-CD1E9094B78D}"/>
    <cellStyle name="Millares [0] 9" xfId="79" xr:uid="{BF74F92D-D54B-4090-B179-63D2C24C4EAF}"/>
    <cellStyle name="Millares 10" xfId="60" xr:uid="{9EC3D2EE-FC7B-49C5-A1C7-F1A6E49AD879}"/>
    <cellStyle name="Millares 11" xfId="61" xr:uid="{988BBE62-F99B-46DE-9C30-16A3114558FB}"/>
    <cellStyle name="Millares 12" xfId="62" xr:uid="{BF092B0E-8B2E-42F2-B9AF-9672A42545D7}"/>
    <cellStyle name="Millares 13" xfId="78" xr:uid="{730F1943-7F5C-4F50-915A-8F240BB70C2A}"/>
    <cellStyle name="Millares 14" xfId="94" xr:uid="{F10619E2-00FE-4836-8357-D43306793247}"/>
    <cellStyle name="Millares 15" xfId="96" xr:uid="{DB19284F-8EC5-4842-9F08-EA291A1AD717}"/>
    <cellStyle name="Millares 16" xfId="98" xr:uid="{BED8D27F-1348-47EE-8BA6-867C25B3A702}"/>
    <cellStyle name="Millares 17" xfId="112" xr:uid="{3E60D5A5-8658-4265-AF88-953AE09B8593}"/>
    <cellStyle name="Millares 18" xfId="114" xr:uid="{3B0EA8CC-613E-477F-B1F5-B521F7A00DCF}"/>
    <cellStyle name="Millares 19" xfId="116" xr:uid="{5E9E8E2A-7569-4AD2-B6C4-6318448779CC}"/>
    <cellStyle name="Millares 2" xfId="6" xr:uid="{82A5BF2D-8749-44D8-ADCC-41190E6FF356}"/>
    <cellStyle name="Millares 2 10" xfId="132" xr:uid="{07992B03-79C6-4EDE-AC51-8BC520F2563A}"/>
    <cellStyle name="Millares 2 11" xfId="148" xr:uid="{9B9EDABB-496A-4D0E-9741-A04C08A87AB3}"/>
    <cellStyle name="Millares 2 2" xfId="15" xr:uid="{00F76F2F-4138-47BA-B316-6CB5C33CD1A5}"/>
    <cellStyle name="Millares 2 2 10" xfId="152" xr:uid="{010FCD32-C210-412E-92B2-FC7E395BC176}"/>
    <cellStyle name="Millares 2 2 2" xfId="23" xr:uid="{CA382BD3-15DB-479E-8333-4001923BCAB3}"/>
    <cellStyle name="Millares 2 2 2 2" xfId="40" xr:uid="{085599CD-F09D-4BAE-8C99-6C3EA6207843}"/>
    <cellStyle name="Millares 2 2 2 3" xfId="58" xr:uid="{353910A8-55B8-4468-AD8C-EA20048C4FEA}"/>
    <cellStyle name="Millares 2 2 2 4" xfId="76" xr:uid="{E9AD5A3E-C764-4135-A05E-FBCCE3AE7A9C}"/>
    <cellStyle name="Millares 2 2 2 5" xfId="92" xr:uid="{218E41E9-0014-4649-AD3E-AF63402A4471}"/>
    <cellStyle name="Millares 2 2 2 6" xfId="110" xr:uid="{5A92F511-014A-40CA-8FE8-5A9D6B013396}"/>
    <cellStyle name="Millares 2 2 2 7" xfId="128" xr:uid="{E76C33EF-2528-44C4-BBF1-CB6E4FA78D46}"/>
    <cellStyle name="Millares 2 2 2 8" xfId="144" xr:uid="{29F0AFBE-DC15-433E-9491-E665C7CA3810}"/>
    <cellStyle name="Millares 2 2 2 9" xfId="160" xr:uid="{C2E40E33-84EA-46B7-A14D-48DACCE09FD5}"/>
    <cellStyle name="Millares 2 2 3" xfId="32" xr:uid="{A91E341B-E57F-4BB3-A149-05871D1D728B}"/>
    <cellStyle name="Millares 2 2 4" xfId="50" xr:uid="{983FA5CD-8313-4EEE-BE2C-30BEC88BE602}"/>
    <cellStyle name="Millares 2 2 5" xfId="68" xr:uid="{588DC286-0A91-43FB-9337-355B480464F6}"/>
    <cellStyle name="Millares 2 2 6" xfId="84" xr:uid="{7A3B11B5-2E94-48EF-BEBF-81B050819CA8}"/>
    <cellStyle name="Millares 2 2 7" xfId="102" xr:uid="{B8CCA913-D69D-4EDA-B9DC-83DE75BB2E95}"/>
    <cellStyle name="Millares 2 2 8" xfId="120" xr:uid="{9CBF4E75-EC58-4D3D-9F6D-BDB375BD43C7}"/>
    <cellStyle name="Millares 2 2 9" xfId="136" xr:uid="{5B44598A-8603-464F-83FA-CB7B74C216BF}"/>
    <cellStyle name="Millares 2 3" xfId="19" xr:uid="{D1C6D660-A13C-47CC-9534-B9622D7E8F8F}"/>
    <cellStyle name="Millares 2 3 2" xfId="36" xr:uid="{C228ACC9-4D29-4D06-8207-9501B39EF1EC}"/>
    <cellStyle name="Millares 2 3 3" xfId="54" xr:uid="{798FA757-BD28-4936-8AF7-E55FAD843E57}"/>
    <cellStyle name="Millares 2 3 4" xfId="72" xr:uid="{9576B76E-5D21-4C10-A345-DB2CF3B1F4C2}"/>
    <cellStyle name="Millares 2 3 5" xfId="88" xr:uid="{5138A13E-3DA9-4448-B131-AE9F2698B778}"/>
    <cellStyle name="Millares 2 3 6" xfId="106" xr:uid="{D285A2B7-E551-4514-9CD1-C18BADFE788F}"/>
    <cellStyle name="Millares 2 3 7" xfId="124" xr:uid="{97501897-4569-46BE-9128-77673D559CD1}"/>
    <cellStyle name="Millares 2 3 8" xfId="140" xr:uid="{75A87CE1-1C2B-42C6-A42D-5BAF2D6AA55C}"/>
    <cellStyle name="Millares 2 3 9" xfId="156" xr:uid="{CD835248-20DB-4949-BD15-D67C4E1D6516}"/>
    <cellStyle name="Millares 2 4" xfId="28" xr:uid="{230E299B-7913-4791-9E07-022940815696}"/>
    <cellStyle name="Millares 2 5" xfId="45" xr:uid="{3A48DE34-96FC-4B5D-9C48-22CAE5077090}"/>
    <cellStyle name="Millares 2 6" xfId="64" xr:uid="{66F2A1B9-F4E3-4A32-BF67-F07DC92DD6D6}"/>
    <cellStyle name="Millares 2 7" xfId="80" xr:uid="{56E37102-57F3-44BE-A063-8ED9E5C374A3}"/>
    <cellStyle name="Millares 2 8" xfId="97" xr:uid="{61EED9A4-1159-4653-BDD6-59AC29785D39}"/>
    <cellStyle name="Millares 2 9" xfId="115" xr:uid="{1FFA4A71-A802-46C0-B667-D2CC9576DA5A}"/>
    <cellStyle name="Millares 20" xfId="130" xr:uid="{1FAA745D-4A43-47C9-B055-5CE9B35AE487}"/>
    <cellStyle name="Millares 21" xfId="146" xr:uid="{EF8D3FF9-E8EC-4120-A965-BDBF384DB792}"/>
    <cellStyle name="Millares 3" xfId="13" xr:uid="{21B98128-923D-43DC-80F6-684F842807E1}"/>
    <cellStyle name="Millares 3 10" xfId="150" xr:uid="{CED38D9A-CA93-4A2C-8DB6-94A5F559F702}"/>
    <cellStyle name="Millares 3 2" xfId="21" xr:uid="{4502713E-4A20-4FFF-8896-894DEFB06ED3}"/>
    <cellStyle name="Millares 3 2 2" xfId="38" xr:uid="{89DE480C-039F-4107-9BDD-DE9B431EFED0}"/>
    <cellStyle name="Millares 3 2 3" xfId="56" xr:uid="{0F054E72-B90A-4E94-B71B-F38ADAB0C0B1}"/>
    <cellStyle name="Millares 3 2 4" xfId="74" xr:uid="{2FA81069-BCD0-468B-9D9D-A15B15E16B6F}"/>
    <cellStyle name="Millares 3 2 5" xfId="90" xr:uid="{B7F1641A-8CD7-484F-B02D-422BDCB73598}"/>
    <cellStyle name="Millares 3 2 6" xfId="108" xr:uid="{39FD0D4C-B777-4C75-B5DC-8B6CFDFE4D36}"/>
    <cellStyle name="Millares 3 2 7" xfId="126" xr:uid="{E72BBF8F-99C7-4D7E-81B4-CD3B6AE8D8F6}"/>
    <cellStyle name="Millares 3 2 8" xfId="142" xr:uid="{0EAA5B13-6F6D-4162-AB28-0F80931CDADE}"/>
    <cellStyle name="Millares 3 2 9" xfId="158" xr:uid="{FD238264-B9BE-448C-9771-2F31C081538D}"/>
    <cellStyle name="Millares 3 3" xfId="30" xr:uid="{0D7494AC-ECD3-4846-9AEE-A26CA582B08B}"/>
    <cellStyle name="Millares 3 4" xfId="48" xr:uid="{6C9E7AF2-5D94-443E-8D09-AC07D145F470}"/>
    <cellStyle name="Millares 3 5" xfId="66" xr:uid="{A8F7A53E-59B4-4C7D-8A68-A4BE510EE349}"/>
    <cellStyle name="Millares 3 6" xfId="82" xr:uid="{C80DC3CA-127D-4C52-9ECB-62D4BF2B195C}"/>
    <cellStyle name="Millares 3 7" xfId="100" xr:uid="{1F5EC29C-E907-45CD-9088-3B436FF2D7AE}"/>
    <cellStyle name="Millares 3 8" xfId="118" xr:uid="{9149A5F2-90BE-4556-8807-449DCB3D45B6}"/>
    <cellStyle name="Millares 3 9" xfId="134" xr:uid="{7474EDDD-F79A-4614-BB00-9D264A2B06AB}"/>
    <cellStyle name="Millares 4" xfId="17" xr:uid="{FAD9AE2D-AF6A-433D-9045-C6C8AE0E38E5}"/>
    <cellStyle name="Millares 4 2" xfId="34" xr:uid="{BDC31884-5C38-4634-80BC-DE5A48676429}"/>
    <cellStyle name="Millares 4 3" xfId="52" xr:uid="{F53A8030-5A57-42D5-A6C0-A12D6C0D9CEA}"/>
    <cellStyle name="Millares 4 4" xfId="70" xr:uid="{0D119EDC-2448-4D4D-92D3-CEF75C13F9E9}"/>
    <cellStyle name="Millares 4 5" xfId="86" xr:uid="{5C04A32B-6855-435C-AE14-CDA58E44746E}"/>
    <cellStyle name="Millares 4 6" xfId="104" xr:uid="{22519634-CCAF-4707-AA8D-F7DF4D55ED6B}"/>
    <cellStyle name="Millares 4 7" xfId="122" xr:uid="{D0196D97-36AD-4D73-8AF8-FFD446AE541A}"/>
    <cellStyle name="Millares 4 8" xfId="138" xr:uid="{74694E9A-BD83-4B1F-A267-EE61C9EE4A43}"/>
    <cellStyle name="Millares 4 9" xfId="154" xr:uid="{716CAA74-B098-4E15-A477-ADCC3D3FAA03}"/>
    <cellStyle name="Millares 5" xfId="4" xr:uid="{B5F22AE4-4F03-4623-95F7-6EFC4CD5B55A}"/>
    <cellStyle name="Millares 6" xfId="26" xr:uid="{0A93BB1B-EE78-4BC3-9628-2AC87C76A292}"/>
    <cellStyle name="Millares 7" xfId="42" xr:uid="{BB291EF6-2108-45CB-AECC-6EDCD7A03A6F}"/>
    <cellStyle name="Millares 8" xfId="44" xr:uid="{32BBF093-6CAD-46D8-B5EC-13CFEC5D8967}"/>
    <cellStyle name="Millares 9" xfId="46" xr:uid="{47A4179D-1491-4F49-B694-0078EBD2DE6D}"/>
    <cellStyle name="Moneda" xfId="1" builtinId="4"/>
    <cellStyle name="Moneda 2" xfId="10" xr:uid="{AC561AA2-8D7E-43A8-8D4A-A34F511E5520}"/>
    <cellStyle name="Moneda 2 2" xfId="25" xr:uid="{BB289E39-AAF9-4D12-A301-2A2EFAC4DD55}"/>
    <cellStyle name="Normal" xfId="0" builtinId="0"/>
    <cellStyle name="Normal 12" xfId="8" xr:uid="{485305D0-156A-409E-B8E3-D51170728183}"/>
    <cellStyle name="Normal 2" xfId="11" xr:uid="{1393A8D9-17DA-4050-98FD-4F2B8D8E8425}"/>
    <cellStyle name="Normal 3" xfId="9" xr:uid="{A4D71879-07E3-41A8-B477-6212F0D6183F}"/>
    <cellStyle name="Porcentaje" xfId="2" builtinId="5"/>
    <cellStyle name="Porcentaje 2" xfId="7" xr:uid="{A7ACC443-3F3B-439D-B3FD-37E93003CA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CE04A-2B71-4C2B-8A5F-EF5B0E54558D}">
  <sheetPr>
    <outlinePr summaryBelow="0"/>
  </sheetPr>
  <dimension ref="A1:D36"/>
  <sheetViews>
    <sheetView showGridLines="0" tabSelected="1" zoomScaleNormal="100" workbookViewId="0">
      <selection activeCell="E17" sqref="E17"/>
    </sheetView>
  </sheetViews>
  <sheetFormatPr baseColWidth="10" defaultColWidth="11.44140625" defaultRowHeight="11.4" x14ac:dyDescent="0.2"/>
  <cols>
    <col min="1" max="1" width="61.88671875" style="2" customWidth="1"/>
    <col min="2" max="2" width="17" style="4" customWidth="1"/>
    <col min="3" max="3" width="17" style="4" hidden="1" customWidth="1"/>
    <col min="4" max="4" width="10.5546875" style="2" customWidth="1"/>
    <col min="5" max="16384" width="11.44140625" style="2"/>
  </cols>
  <sheetData>
    <row r="1" spans="1:4" ht="14.4" thickBot="1" x14ac:dyDescent="0.3">
      <c r="A1" s="1" t="s">
        <v>0</v>
      </c>
    </row>
    <row r="2" spans="1:4" ht="16.2" thickBot="1" x14ac:dyDescent="0.3">
      <c r="A2" s="11" t="s">
        <v>8</v>
      </c>
      <c r="B2" s="13">
        <v>45351</v>
      </c>
    </row>
    <row r="3" spans="1:4" ht="12.6" thickBot="1" x14ac:dyDescent="0.3">
      <c r="A3" s="7" t="s">
        <v>1</v>
      </c>
    </row>
    <row r="4" spans="1:4" s="3" customFormat="1" ht="28.5" customHeight="1" thickBot="1" x14ac:dyDescent="0.35">
      <c r="A4" s="23" t="s">
        <v>9</v>
      </c>
      <c r="B4" s="15" t="s">
        <v>11</v>
      </c>
      <c r="C4" s="5" t="s">
        <v>2</v>
      </c>
      <c r="D4" s="6"/>
    </row>
    <row r="5" spans="1:4" ht="16.2" thickBot="1" x14ac:dyDescent="0.25">
      <c r="A5" s="17" t="s">
        <v>10</v>
      </c>
      <c r="B5" s="16">
        <f>B2</f>
        <v>45351</v>
      </c>
      <c r="C5" s="8">
        <f>C7+C8+C14+C22+C28</f>
        <v>33</v>
      </c>
    </row>
    <row r="6" spans="1:4" ht="16.2" thickBot="1" x14ac:dyDescent="0.25">
      <c r="A6" s="18"/>
      <c r="B6" s="30">
        <v>0.94124733909549096</v>
      </c>
      <c r="C6" s="9"/>
      <c r="D6" s="14"/>
    </row>
    <row r="7" spans="1:4" ht="15" thickBot="1" x14ac:dyDescent="0.25">
      <c r="A7" s="19" t="s">
        <v>12</v>
      </c>
      <c r="B7" s="20">
        <v>1</v>
      </c>
      <c r="C7" s="9">
        <v>0</v>
      </c>
      <c r="D7" s="14"/>
    </row>
    <row r="8" spans="1:4" ht="15" thickBot="1" x14ac:dyDescent="0.25">
      <c r="A8" s="19" t="s">
        <v>13</v>
      </c>
      <c r="B8" s="20">
        <v>0.88100430269801777</v>
      </c>
      <c r="C8" s="9">
        <f>SUM(C9)</f>
        <v>0</v>
      </c>
      <c r="D8" s="14"/>
    </row>
    <row r="9" spans="1:4" ht="15" thickBot="1" x14ac:dyDescent="0.25">
      <c r="A9" s="19" t="s">
        <v>14</v>
      </c>
      <c r="B9" s="20">
        <v>0.99676276116430429</v>
      </c>
      <c r="C9" s="10">
        <v>0</v>
      </c>
      <c r="D9" s="14"/>
    </row>
    <row r="10" spans="1:4" ht="14.4" thickBot="1" x14ac:dyDescent="0.25">
      <c r="A10" s="21" t="s">
        <v>3</v>
      </c>
      <c r="B10" s="22">
        <v>0.98123618787569256</v>
      </c>
      <c r="C10" s="10">
        <v>0</v>
      </c>
      <c r="D10" s="14"/>
    </row>
    <row r="11" spans="1:4" ht="14.4" thickBot="1" x14ac:dyDescent="0.25">
      <c r="A11" s="21" t="s">
        <v>4</v>
      </c>
      <c r="B11" s="22">
        <v>1.0000000000000002</v>
      </c>
      <c r="C11" s="10">
        <v>0</v>
      </c>
      <c r="D11" s="14"/>
    </row>
    <row r="12" spans="1:4" ht="14.4" thickBot="1" x14ac:dyDescent="0.25">
      <c r="A12" s="21" t="s">
        <v>5</v>
      </c>
      <c r="B12" s="22">
        <v>1</v>
      </c>
      <c r="C12" s="10">
        <v>0</v>
      </c>
      <c r="D12" s="14"/>
    </row>
    <row r="13" spans="1:4" ht="14.4" thickBot="1" x14ac:dyDescent="0.25">
      <c r="A13" s="21" t="s">
        <v>6</v>
      </c>
      <c r="B13" s="22">
        <v>1</v>
      </c>
      <c r="C13" s="10"/>
      <c r="D13" s="14"/>
    </row>
    <row r="14" spans="1:4" ht="15" thickBot="1" x14ac:dyDescent="0.25">
      <c r="A14" s="21" t="s">
        <v>7</v>
      </c>
      <c r="B14" s="22">
        <v>0.99689272251842276</v>
      </c>
      <c r="C14" s="9">
        <f>SUM(C19:C21)</f>
        <v>24</v>
      </c>
      <c r="D14" s="14"/>
    </row>
    <row r="15" spans="1:4" ht="15" thickBot="1" x14ac:dyDescent="0.25">
      <c r="A15" s="19" t="s">
        <v>27</v>
      </c>
      <c r="B15" s="20">
        <v>1</v>
      </c>
      <c r="C15" s="10">
        <v>19</v>
      </c>
      <c r="D15" s="14"/>
    </row>
    <row r="16" spans="1:4" ht="14.4" thickBot="1" x14ac:dyDescent="0.25">
      <c r="A16" s="12" t="s">
        <v>29</v>
      </c>
      <c r="B16" s="22">
        <v>1</v>
      </c>
      <c r="C16" s="10">
        <v>5</v>
      </c>
      <c r="D16" s="14"/>
    </row>
    <row r="17" spans="1:4" ht="15" thickBot="1" x14ac:dyDescent="0.25">
      <c r="A17" s="19" t="s">
        <v>28</v>
      </c>
      <c r="B17" s="20">
        <v>1</v>
      </c>
      <c r="C17" s="10">
        <v>19</v>
      </c>
      <c r="D17" s="14"/>
    </row>
    <row r="18" spans="1:4" ht="14.4" thickBot="1" x14ac:dyDescent="0.25">
      <c r="A18" s="12" t="s">
        <v>30</v>
      </c>
      <c r="B18" s="22">
        <v>1</v>
      </c>
      <c r="C18" s="10">
        <v>5</v>
      </c>
      <c r="D18" s="14"/>
    </row>
    <row r="19" spans="1:4" ht="15" thickBot="1" x14ac:dyDescent="0.25">
      <c r="A19" s="19" t="s">
        <v>15</v>
      </c>
      <c r="B19" s="20">
        <v>0.97941307574679048</v>
      </c>
      <c r="C19" s="10">
        <v>19</v>
      </c>
      <c r="D19" s="14"/>
    </row>
    <row r="20" spans="1:4" ht="14.4" thickBot="1" x14ac:dyDescent="0.25">
      <c r="A20" s="12" t="s">
        <v>16</v>
      </c>
      <c r="B20" s="22">
        <v>0.97704633515912653</v>
      </c>
      <c r="C20" s="10">
        <v>5</v>
      </c>
      <c r="D20" s="14"/>
    </row>
    <row r="21" spans="1:4" ht="14.4" thickBot="1" x14ac:dyDescent="0.25">
      <c r="A21" s="12" t="s">
        <v>17</v>
      </c>
      <c r="B21" s="22">
        <v>1</v>
      </c>
      <c r="C21" s="10">
        <v>0</v>
      </c>
      <c r="D21" s="14"/>
    </row>
    <row r="22" spans="1:4" ht="15" thickBot="1" x14ac:dyDescent="0.25">
      <c r="A22" s="12" t="s">
        <v>18</v>
      </c>
      <c r="B22" s="22">
        <v>0.84407335314004706</v>
      </c>
      <c r="C22" s="9">
        <f>SUM(C25:C27)</f>
        <v>2</v>
      </c>
      <c r="D22" s="14"/>
    </row>
    <row r="23" spans="1:4" ht="15" thickBot="1" x14ac:dyDescent="0.25">
      <c r="A23" s="31" t="s">
        <v>31</v>
      </c>
      <c r="B23" s="22">
        <v>1</v>
      </c>
      <c r="C23" s="9"/>
      <c r="D23" s="14"/>
    </row>
    <row r="24" spans="1:4" ht="15" thickBot="1" x14ac:dyDescent="0.25">
      <c r="A24" s="31" t="s">
        <v>32</v>
      </c>
      <c r="B24" s="22">
        <v>0.99999999999999978</v>
      </c>
      <c r="C24" s="9"/>
      <c r="D24" s="14"/>
    </row>
    <row r="25" spans="1:4" ht="15" thickBot="1" x14ac:dyDescent="0.25">
      <c r="A25" s="19" t="s">
        <v>19</v>
      </c>
      <c r="B25" s="20">
        <v>0.85310860373582931</v>
      </c>
      <c r="C25" s="10">
        <v>0</v>
      </c>
      <c r="D25" s="14"/>
    </row>
    <row r="26" spans="1:4" ht="14.4" thickBot="1" x14ac:dyDescent="0.25">
      <c r="A26" s="12" t="s">
        <v>20</v>
      </c>
      <c r="B26" s="22">
        <v>0</v>
      </c>
      <c r="C26" s="10">
        <v>0</v>
      </c>
      <c r="D26" s="14"/>
    </row>
    <row r="27" spans="1:4" ht="14.4" thickBot="1" x14ac:dyDescent="0.25">
      <c r="A27" s="12" t="s">
        <v>21</v>
      </c>
      <c r="B27" s="22">
        <v>0.99999999999999989</v>
      </c>
      <c r="C27" s="10">
        <v>2</v>
      </c>
      <c r="D27" s="14"/>
    </row>
    <row r="28" spans="1:4" ht="15" thickBot="1" x14ac:dyDescent="0.25">
      <c r="A28" s="12" t="s">
        <v>22</v>
      </c>
      <c r="B28" s="22">
        <v>1.0000027178200221</v>
      </c>
      <c r="C28" s="9">
        <f>SUM(C29:C31)</f>
        <v>7</v>
      </c>
      <c r="D28" s="14"/>
    </row>
    <row r="29" spans="1:4" ht="14.25" customHeight="1" thickBot="1" x14ac:dyDescent="0.25">
      <c r="A29" s="19" t="s">
        <v>23</v>
      </c>
      <c r="B29" s="20">
        <v>0.99810648564378579</v>
      </c>
      <c r="C29" s="10">
        <v>3</v>
      </c>
      <c r="D29" s="14"/>
    </row>
    <row r="30" spans="1:4" ht="14.4" thickBot="1" x14ac:dyDescent="0.25">
      <c r="A30" s="12" t="s">
        <v>24</v>
      </c>
      <c r="B30" s="22">
        <v>1</v>
      </c>
      <c r="C30" s="10">
        <v>1</v>
      </c>
      <c r="D30" s="14"/>
    </row>
    <row r="31" spans="1:4" ht="14.4" thickBot="1" x14ac:dyDescent="0.25">
      <c r="A31" s="12" t="s">
        <v>25</v>
      </c>
      <c r="B31" s="22">
        <v>1</v>
      </c>
      <c r="C31" s="10">
        <v>3</v>
      </c>
      <c r="D31" s="14"/>
    </row>
    <row r="32" spans="1:4" ht="14.4" thickBot="1" x14ac:dyDescent="0.25">
      <c r="A32" s="12" t="s">
        <v>26</v>
      </c>
      <c r="B32" s="22">
        <v>0.99722199411482926</v>
      </c>
      <c r="C32" s="10">
        <v>3</v>
      </c>
      <c r="D32" s="14"/>
    </row>
    <row r="34" spans="4:4" x14ac:dyDescent="0.2">
      <c r="D34" s="14"/>
    </row>
    <row r="35" spans="4:4" x14ac:dyDescent="0.2">
      <c r="D35" s="14"/>
    </row>
    <row r="36" spans="4:4" x14ac:dyDescent="0.2">
      <c r="D36" s="1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 de&amp;N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28A77-F070-4C37-8DAB-6282E2ABD177}">
  <dimension ref="B1:D5"/>
  <sheetViews>
    <sheetView workbookViewId="0">
      <selection activeCell="E10" sqref="E10"/>
    </sheetView>
  </sheetViews>
  <sheetFormatPr baseColWidth="10" defaultRowHeight="14.4" x14ac:dyDescent="0.3"/>
  <sheetData>
    <row r="1" spans="2:4" ht="15" thickBot="1" x14ac:dyDescent="0.35"/>
    <row r="2" spans="2:4" ht="15" thickBot="1" x14ac:dyDescent="0.35">
      <c r="B2" s="24">
        <v>29920</v>
      </c>
      <c r="C2" s="25">
        <v>32400</v>
      </c>
      <c r="D2" s="28">
        <f>C2-B2</f>
        <v>2480</v>
      </c>
    </row>
    <row r="3" spans="2:4" ht="15" thickBot="1" x14ac:dyDescent="0.35">
      <c r="B3" s="26">
        <v>37400</v>
      </c>
      <c r="C3" s="27">
        <v>47620</v>
      </c>
      <c r="D3" s="28">
        <f>C3-B3</f>
        <v>10220</v>
      </c>
    </row>
    <row r="5" spans="2:4" x14ac:dyDescent="0.3">
      <c r="D5" s="29">
        <f>SUM(D2:D4)</f>
        <v>12700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78B3D6C0B1A042A417C25CE6DB5CDE" ma:contentTypeVersion="8" ma:contentTypeDescription="Crear nuevo documento." ma:contentTypeScope="" ma:versionID="9d3ae5c2797db8ff4d42e31c05d87554">
  <xsd:schema xmlns:xsd="http://www.w3.org/2001/XMLSchema" xmlns:xs="http://www.w3.org/2001/XMLSchema" xmlns:p="http://schemas.microsoft.com/office/2006/metadata/properties" xmlns:ns3="cd8a6d02-a1cf-461e-a0c8-d6254e6bbc02" targetNamespace="http://schemas.microsoft.com/office/2006/metadata/properties" ma:root="true" ma:fieldsID="8164d5c3ffbd995ceaaccfda9e88f134" ns3:_="">
    <xsd:import namespace="cd8a6d02-a1cf-461e-a0c8-d6254e6bbc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a6d02-a1cf-461e-a0c8-d6254e6bbc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A322DB-034D-4EDB-942B-E6031B887D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E0A531-A085-4597-A2DD-2A6EFA68C1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4C9461-9D69-44FE-909D-328DAB5ED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8a6d02-a1cf-461e-a0c8-d6254e6bbc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Carlos Borja Guerra</dc:creator>
  <cp:lastModifiedBy>Laura Bibiana Aguilar Lopez</cp:lastModifiedBy>
  <dcterms:created xsi:type="dcterms:W3CDTF">2020-06-10T18:05:08Z</dcterms:created>
  <dcterms:modified xsi:type="dcterms:W3CDTF">2024-03-06T12:30:47Z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0x0101002778B3D6C0B1A042A417C25CE6DB5CDE</vt:lpwstr>
  </property>
  <property fmtid="{D5CDD505-2E9C-101B-9397-08002B2CF9AE}" pid="3" name="MSIP_Label_fa4f4ae9-e3b6-4abe-b8ac-236cfac333f2_Enabled">
    <vt:lpwstr>true</vt:lpwstr>
  </property>
  <property fmtid="{D5CDD505-2E9C-101B-9397-08002B2CF9AE}" pid="4" name="MSIP_Label_fa4f4ae9-e3b6-4abe-b8ac-236cfac333f2_SetDate">
    <vt:lpwstr>2022-10-21T16:39:21Z</vt:lpwstr>
  </property>
  <property fmtid="{D5CDD505-2E9C-101B-9397-08002B2CF9AE}" pid="5" name="MSIP_Label_fa4f4ae9-e3b6-4abe-b8ac-236cfac333f2_Method">
    <vt:lpwstr>Standard</vt:lpwstr>
  </property>
  <property fmtid="{D5CDD505-2E9C-101B-9397-08002B2CF9AE}" pid="6" name="MSIP_Label_fa4f4ae9-e3b6-4abe-b8ac-236cfac333f2_Name">
    <vt:lpwstr>Publico</vt:lpwstr>
  </property>
  <property fmtid="{D5CDD505-2E9C-101B-9397-08002B2CF9AE}" pid="7" name="MSIP_Label_fa4f4ae9-e3b6-4abe-b8ac-236cfac333f2_SiteId">
    <vt:lpwstr>3b752d4a-fad7-4088-a797-fe3b08455453</vt:lpwstr>
  </property>
  <property fmtid="{D5CDD505-2E9C-101B-9397-08002B2CF9AE}" pid="8" name="MSIP_Label_fa4f4ae9-e3b6-4abe-b8ac-236cfac333f2_ActionId">
    <vt:lpwstr>8688cec0-5969-4063-bfb2-6a51c09d9e24</vt:lpwstr>
  </property>
  <property fmtid="{D5CDD505-2E9C-101B-9397-08002B2CF9AE}" pid="9" name="MSIP_Label_fa4f4ae9-e3b6-4abe-b8ac-236cfac333f2_ContentBits">
    <vt:lpwstr>0</vt:lpwstr>
  </property>
</Properties>
</file>